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firstSheet="1" activeTab="1"/>
  </bookViews>
  <sheets>
    <sheet name="прил5" sheetId="1" state="hidden" r:id="rId1"/>
    <sheet name="3" sheetId="2" r:id="rId2"/>
  </sheets>
  <definedNames/>
  <calcPr fullCalcOnLoad="1"/>
</workbook>
</file>

<file path=xl/sharedStrings.xml><?xml version="1.0" encoding="utf-8"?>
<sst xmlns="http://schemas.openxmlformats.org/spreadsheetml/2006/main" count="72" uniqueCount="70">
  <si>
    <t>Раздел</t>
  </si>
  <si>
    <t>Подраздел</t>
  </si>
  <si>
    <t>Всего</t>
  </si>
  <si>
    <t>Общегосударственные вопросы</t>
  </si>
  <si>
    <t>Резервные фонды</t>
  </si>
  <si>
    <t>Жилищно-коммунальное хозяйство</t>
  </si>
  <si>
    <t>Культура</t>
  </si>
  <si>
    <t>Национальная оборона</t>
  </si>
  <si>
    <t>Наименование</t>
  </si>
  <si>
    <t>Код бюджетной классификации</t>
  </si>
  <si>
    <t>I. Доходы</t>
  </si>
  <si>
    <t>Земельный налог, взимаемый по ставке, установленной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</si>
  <si>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 на имущество физических лиц, взимаемый по ставке, применяемым к объектам налогообложения, расположенным в границах поселений</t>
  </si>
  <si>
    <t>ВСЕГО ДОХОДОВ</t>
  </si>
  <si>
    <t>Благоустройство</t>
  </si>
  <si>
    <t>Приложение 6</t>
  </si>
  <si>
    <t>Приложение № 4</t>
  </si>
  <si>
    <t>Код админ. доходов</t>
  </si>
  <si>
    <t>1  00  00000  00  0000  000</t>
  </si>
  <si>
    <t>1  06  01030  10  0000  110</t>
  </si>
  <si>
    <t>1  06  06023  10  0000  110</t>
  </si>
  <si>
    <t>1  06  06013  10  0000  110</t>
  </si>
  <si>
    <t>Земельный налог, взимаемый по ставке, установленной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</si>
  <si>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поселения, а также средства от продажи права на заключение договоров аренды указанных земельных участков</t>
  </si>
  <si>
    <t>1  11  05035  10  0000  120</t>
  </si>
  <si>
    <t>2  02  03015  10  0000  151</t>
  </si>
  <si>
    <t>Приложение № 5</t>
  </si>
  <si>
    <t>Социальная политика</t>
  </si>
  <si>
    <t>Пенсионное обеспечение</t>
  </si>
  <si>
    <t>Доходы от продажи земельных участков, государственная собственность на которые не разграничена и которые расположеныв границах поселений</t>
  </si>
  <si>
    <t>Условно утвержденные расходы</t>
  </si>
  <si>
    <t>2  00  00000  00  0000  000</t>
  </si>
  <si>
    <t>Безвозмездные поступления</t>
  </si>
  <si>
    <t>Налог,взимаемый в связи с применением упрощенной системы налогообложения</t>
  </si>
  <si>
    <t>1 05  01000  00  0000 110</t>
  </si>
  <si>
    <t>1 11  09045  10   0000 120</t>
  </si>
  <si>
    <t>Другие общегосударственные вопросы</t>
  </si>
  <si>
    <t>1  01  02010  01  0000  110</t>
  </si>
  <si>
    <t>1  11  05013  10  0000  120</t>
  </si>
  <si>
    <t>1  14  06013  10  0000  430</t>
  </si>
  <si>
    <t>2  02 01003   10  0000  151</t>
  </si>
  <si>
    <t>2  02  01001  10  0000  151</t>
  </si>
  <si>
    <t>Субвенция бюджетам поселений  на осуществление первичного воинского учета на территориях, где отсутствуют военные комиссариаты</t>
  </si>
  <si>
    <t>2014 г.                                           Сумма руб.</t>
  </si>
  <si>
    <t>Дотация бюджетам поселений на выравнивание бюджетной обеспеченности</t>
  </si>
  <si>
    <t xml:space="preserve">Дотация бюджетам поселений на поддержку мер по обеспечению сбалансированности бюджетов </t>
  </si>
  <si>
    <t>Культура, кинематография</t>
  </si>
  <si>
    <t>Обеспечение деятельности финансовых, налоговых и таможенных органов и органов финансового ( финансово- бюджетного) надзора</t>
  </si>
  <si>
    <t>Мобилизационная и вневойсковая подготовка</t>
  </si>
  <si>
    <t>Объём поступлений доходов бюджета сельского поселения Введенский сельсовет Липецкого муниципального района Липецкой области Российской Федерации                                                          на 2014 год</t>
  </si>
  <si>
    <t>103 02000 01 0000 110</t>
  </si>
  <si>
    <t>Акцизы по подакцизным товарам ( продукции), производимым на территории Российской Федерации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</si>
  <si>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</si>
  <si>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111 05075 10 0000 120</t>
  </si>
  <si>
    <t>Доходы от сдачи в аренду имущества, составляющего казну поселений ( 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</si>
  <si>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</si>
  <si>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227,227/1 и 228 Налогового кодекса Российской Федерации</t>
  </si>
  <si>
    <t xml:space="preserve">Функционирование  высшего должностного лица субъекта Российской Федерации и муниципального образования подлежат отражению расходы на содержание президентов республик в составе Российской Федерации, глав администраций субъектов Российской Федерации и органов местного самоуправления, а также аппарата исполнительных органов государственной власти субъектов Российской Федерации, местных администраций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</si>
  <si>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местиных администраций</t>
  </si>
  <si>
    <t>Национальная экономика</t>
  </si>
  <si>
    <t>Дорожное хозяйство ( дорожные фонды)</t>
  </si>
  <si>
    <t>Другие вопросы в области национальной экономики</t>
  </si>
  <si>
    <t>Проведение выборов</t>
  </si>
  <si>
    <t>Пожарная безопасность</t>
  </si>
  <si>
    <t>2024 год                                        Сумма руб.</t>
  </si>
  <si>
    <t>2025 год                                        Сумма руб.</t>
  </si>
  <si>
    <t>Распределение ассигнований бюджета  сельского поселения Введенский  сельсовет Липецкого муниципального района Липецкой области Российской Федерации  по разделам и подразделам классификации расходов бюджетов Российской Федерации на 2024 год и на  плановый период 2025 и 2026 годов</t>
  </si>
  <si>
    <t>2026 год                                        Сумма руб.</t>
  </si>
  <si>
    <t>Приложение 3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</si>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</sst>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000"/>
    <numFmt numFmtId="178" formatCode="00000000000000000"/>
    <numFmt numFmtId="179" formatCode="#,##0.0"/>
    <numFmt numFmtId="180" formatCode="#,##0.000"/>
    <numFmt numFmtId="181" formatCode="[$-FC19]d\ mmmm\ yyyy\ &quot;г.&quot;"/>
    <numFmt numFmtId="182" formatCode="#,##0.00\ &quot;₽&quot;"/>
    <numFmt numFmtId="183" formatCode="#,##0.00\ _₽"/>
  </numFmts>
  <fonts count="45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3" fillId="33" borderId="10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horizontal="left" vertical="top" wrapText="1"/>
    </xf>
    <xf numFmtId="176" fontId="9" fillId="0" borderId="10" xfId="0" applyNumberFormat="1" applyFont="1" applyBorder="1" applyAlignment="1">
      <alignment wrapText="1"/>
    </xf>
    <xf numFmtId="3" fontId="9" fillId="33" borderId="10" xfId="0" applyNumberFormat="1" applyFont="1" applyFill="1" applyBorder="1" applyAlignment="1">
      <alignment wrapText="1"/>
    </xf>
    <xf numFmtId="0" fontId="10" fillId="0" borderId="10" xfId="0" applyFont="1" applyBorder="1" applyAlignment="1">
      <alignment horizontal="left" vertical="top" wrapText="1"/>
    </xf>
    <xf numFmtId="176" fontId="10" fillId="0" borderId="10" xfId="0" applyNumberFormat="1" applyFont="1" applyBorder="1" applyAlignment="1">
      <alignment wrapText="1"/>
    </xf>
    <xf numFmtId="3" fontId="10" fillId="33" borderId="10" xfId="0" applyNumberFormat="1" applyFont="1" applyFill="1" applyBorder="1" applyAlignment="1">
      <alignment wrapText="1"/>
    </xf>
    <xf numFmtId="0" fontId="10" fillId="0" borderId="0" xfId="0" applyFont="1" applyAlignment="1">
      <alignment wrapText="1"/>
    </xf>
    <xf numFmtId="0" fontId="8" fillId="0" borderId="10" xfId="0" applyFont="1" applyBorder="1" applyAlignment="1">
      <alignment horizontal="left" vertical="top" wrapText="1"/>
    </xf>
    <xf numFmtId="176" fontId="8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wrapText="1"/>
    </xf>
    <xf numFmtId="3" fontId="10" fillId="0" borderId="10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wrapText="1"/>
    </xf>
    <xf numFmtId="3" fontId="8" fillId="33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183" fontId="8" fillId="34" borderId="10" xfId="0" applyNumberFormat="1" applyFont="1" applyFill="1" applyBorder="1" applyAlignment="1">
      <alignment wrapText="1"/>
    </xf>
    <xf numFmtId="183" fontId="10" fillId="34" borderId="10" xfId="0" applyNumberFormat="1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43" fontId="10" fillId="34" borderId="10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 wrapText="1"/>
    </xf>
    <xf numFmtId="43" fontId="8" fillId="34" borderId="10" xfId="0" applyNumberFormat="1" applyFont="1" applyFill="1" applyBorder="1" applyAlignment="1">
      <alignment wrapText="1"/>
    </xf>
    <xf numFmtId="183" fontId="10" fillId="35" borderId="10" xfId="0" applyNumberFormat="1" applyFont="1" applyFill="1" applyBorder="1" applyAlignment="1">
      <alignment wrapText="1"/>
    </xf>
    <xf numFmtId="183" fontId="9" fillId="35" borderId="10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10.25390625" style="9" customWidth="1"/>
    <col min="2" max="2" width="26.75390625" style="14" customWidth="1"/>
    <col min="3" max="3" width="52.25390625" style="14" customWidth="1"/>
    <col min="4" max="4" width="0.12890625" style="14" customWidth="1"/>
    <col min="5" max="5" width="16.00390625" style="14" customWidth="1"/>
    <col min="6" max="16384" width="9.125" style="14" customWidth="1"/>
  </cols>
  <sheetData>
    <row r="1" spans="4:5" ht="36.75" customHeight="1">
      <c r="D1" s="14" t="s">
        <v>16</v>
      </c>
      <c r="E1" s="14" t="s">
        <v>26</v>
      </c>
    </row>
    <row r="2" spans="2:4" ht="40.5" customHeight="1">
      <c r="B2" s="52" t="s">
        <v>49</v>
      </c>
      <c r="C2" s="52"/>
      <c r="D2" s="52"/>
    </row>
    <row r="3" ht="18" customHeight="1"/>
    <row r="4" spans="1:5" ht="47.25">
      <c r="A4" s="4" t="s">
        <v>17</v>
      </c>
      <c r="B4" s="5" t="s">
        <v>9</v>
      </c>
      <c r="C4" s="5" t="s">
        <v>8</v>
      </c>
      <c r="D4" s="53" t="s">
        <v>43</v>
      </c>
      <c r="E4" s="54"/>
    </row>
    <row r="5" spans="1:5" s="11" customFormat="1" ht="15.75">
      <c r="A5" s="4"/>
      <c r="B5" s="5"/>
      <c r="C5" s="5"/>
      <c r="D5" s="5"/>
      <c r="E5" s="1"/>
    </row>
    <row r="6" spans="1:5" ht="21" customHeight="1">
      <c r="A6" s="10"/>
      <c r="B6" s="12" t="s">
        <v>18</v>
      </c>
      <c r="C6" s="5" t="s">
        <v>10</v>
      </c>
      <c r="D6" s="20">
        <f>D8+D10+D12+D13+D14+D15+D16+D18+D19</f>
        <v>0</v>
      </c>
      <c r="E6" s="20">
        <f>SUM(E8:E20)</f>
        <v>20318500</v>
      </c>
    </row>
    <row r="7" spans="1:5" ht="21" customHeight="1" hidden="1">
      <c r="A7" s="10"/>
      <c r="B7" s="12"/>
      <c r="C7" s="5"/>
      <c r="D7" s="20"/>
      <c r="E7" s="20"/>
    </row>
    <row r="8" spans="1:5" ht="101.25" customHeight="1">
      <c r="A8" s="18">
        <v>904</v>
      </c>
      <c r="B8" s="2" t="s">
        <v>37</v>
      </c>
      <c r="C8" s="2" t="s">
        <v>56</v>
      </c>
      <c r="D8" s="8"/>
      <c r="E8" s="8">
        <v>4314800</v>
      </c>
    </row>
    <row r="9" spans="1:5" ht="61.5" customHeight="1">
      <c r="A9" s="18">
        <v>904</v>
      </c>
      <c r="B9" s="2" t="s">
        <v>50</v>
      </c>
      <c r="C9" s="2" t="s">
        <v>51</v>
      </c>
      <c r="D9" s="8"/>
      <c r="E9" s="8">
        <v>1912200</v>
      </c>
    </row>
    <row r="10" spans="1:5" ht="37.5" customHeight="1">
      <c r="A10" s="18">
        <v>904</v>
      </c>
      <c r="B10" s="2" t="s">
        <v>34</v>
      </c>
      <c r="C10" s="2" t="s">
        <v>33</v>
      </c>
      <c r="D10" s="8"/>
      <c r="E10" s="8">
        <v>5280000</v>
      </c>
    </row>
    <row r="11" spans="1:5" ht="0.75" customHeight="1" hidden="1">
      <c r="A11" s="18"/>
      <c r="B11" s="2"/>
      <c r="C11" s="2"/>
      <c r="D11" s="8"/>
      <c r="E11" s="8"/>
    </row>
    <row r="12" spans="1:5" ht="48" customHeight="1">
      <c r="A12" s="18">
        <v>904</v>
      </c>
      <c r="B12" s="2" t="s">
        <v>19</v>
      </c>
      <c r="C12" s="2" t="s">
        <v>12</v>
      </c>
      <c r="D12" s="8"/>
      <c r="E12" s="8">
        <v>2005300</v>
      </c>
    </row>
    <row r="13" spans="1:5" ht="99.75" customHeight="1">
      <c r="A13" s="18">
        <v>904</v>
      </c>
      <c r="B13" s="2" t="s">
        <v>21</v>
      </c>
      <c r="C13" s="2" t="s">
        <v>22</v>
      </c>
      <c r="D13" s="8"/>
      <c r="E13" s="8">
        <v>3000000</v>
      </c>
    </row>
    <row r="14" spans="1:5" ht="96.75" customHeight="1">
      <c r="A14" s="18">
        <v>904</v>
      </c>
      <c r="B14" s="2" t="s">
        <v>20</v>
      </c>
      <c r="C14" s="2" t="s">
        <v>11</v>
      </c>
      <c r="D14" s="8"/>
      <c r="E14" s="8">
        <v>3329000</v>
      </c>
    </row>
    <row r="15" spans="1:5" ht="93" customHeight="1">
      <c r="A15" s="18">
        <v>904</v>
      </c>
      <c r="B15" s="2" t="s">
        <v>38</v>
      </c>
      <c r="C15" s="2" t="s">
        <v>23</v>
      </c>
      <c r="D15" s="8"/>
      <c r="E15" s="8">
        <v>378000</v>
      </c>
    </row>
    <row r="16" spans="1:5" ht="92.25" customHeight="1">
      <c r="A16" s="18">
        <v>904</v>
      </c>
      <c r="B16" s="2" t="s">
        <v>24</v>
      </c>
      <c r="C16" s="2" t="s">
        <v>52</v>
      </c>
      <c r="D16" s="8"/>
      <c r="E16" s="8">
        <v>20000</v>
      </c>
    </row>
    <row r="17" spans="1:5" ht="53.25" customHeight="1">
      <c r="A17" s="18">
        <v>904</v>
      </c>
      <c r="B17" s="2" t="s">
        <v>53</v>
      </c>
      <c r="C17" s="2" t="s">
        <v>54</v>
      </c>
      <c r="D17" s="8"/>
      <c r="E17" s="8">
        <v>21300</v>
      </c>
    </row>
    <row r="18" spans="1:5" ht="94.5" customHeight="1">
      <c r="A18" s="18">
        <v>904</v>
      </c>
      <c r="B18" s="2" t="s">
        <v>35</v>
      </c>
      <c r="C18" s="2" t="s">
        <v>55</v>
      </c>
      <c r="D18" s="8"/>
      <c r="E18" s="8">
        <v>44400</v>
      </c>
    </row>
    <row r="19" spans="1:5" ht="65.25" customHeight="1">
      <c r="A19" s="18">
        <v>904</v>
      </c>
      <c r="B19" s="2" t="s">
        <v>39</v>
      </c>
      <c r="C19" s="2" t="s">
        <v>29</v>
      </c>
      <c r="D19" s="8"/>
      <c r="E19" s="8">
        <v>13500</v>
      </c>
    </row>
    <row r="20" spans="1:5" ht="0.75" customHeight="1">
      <c r="A20" s="18"/>
      <c r="B20" s="2"/>
      <c r="C20" s="2"/>
      <c r="D20" s="8"/>
      <c r="E20" s="8"/>
    </row>
    <row r="21" spans="1:5" s="11" customFormat="1" ht="21.75" customHeight="1">
      <c r="A21" s="18">
        <v>904</v>
      </c>
      <c r="B21" s="12" t="s">
        <v>31</v>
      </c>
      <c r="C21" s="6" t="s">
        <v>32</v>
      </c>
      <c r="D21" s="20">
        <f>D23+D25+D29</f>
        <v>0</v>
      </c>
      <c r="E21" s="20">
        <f>SUM(E22:E29)</f>
        <v>637400</v>
      </c>
    </row>
    <row r="22" spans="1:5" s="17" customFormat="1" ht="30.75" customHeight="1" hidden="1">
      <c r="A22" s="18"/>
      <c r="B22" s="3"/>
      <c r="C22" s="2"/>
      <c r="D22" s="8"/>
      <c r="E22" s="8"/>
    </row>
    <row r="23" spans="1:5" ht="36" customHeight="1">
      <c r="A23" s="18">
        <v>904</v>
      </c>
      <c r="B23" s="2" t="s">
        <v>40</v>
      </c>
      <c r="C23" s="2" t="s">
        <v>45</v>
      </c>
      <c r="D23" s="8"/>
      <c r="E23" s="8"/>
    </row>
    <row r="24" spans="1:5" ht="52.5" customHeight="1" hidden="1">
      <c r="A24" s="18"/>
      <c r="B24" s="7"/>
      <c r="C24" s="15"/>
      <c r="D24" s="8"/>
      <c r="E24" s="8"/>
    </row>
    <row r="25" spans="1:5" ht="36" customHeight="1" hidden="1">
      <c r="A25" s="18"/>
      <c r="B25" s="2"/>
      <c r="C25" s="2"/>
      <c r="D25" s="8"/>
      <c r="E25" s="16"/>
    </row>
    <row r="26" spans="1:5" ht="38.25" customHeight="1" hidden="1">
      <c r="A26" s="18"/>
      <c r="B26" s="7"/>
      <c r="C26" s="7"/>
      <c r="D26" s="8"/>
      <c r="E26" s="8"/>
    </row>
    <row r="27" spans="1:5" ht="36" customHeight="1">
      <c r="A27" s="18">
        <v>904</v>
      </c>
      <c r="B27" s="7" t="s">
        <v>41</v>
      </c>
      <c r="C27" s="13" t="s">
        <v>44</v>
      </c>
      <c r="D27" s="8"/>
      <c r="E27" s="8">
        <v>341200</v>
      </c>
    </row>
    <row r="28" spans="1:5" ht="0.75" customHeight="1">
      <c r="A28" s="18"/>
      <c r="B28" s="7"/>
      <c r="C28" s="21"/>
      <c r="D28" s="8"/>
      <c r="E28" s="8"/>
    </row>
    <row r="29" spans="1:5" ht="47.25" customHeight="1">
      <c r="A29" s="18">
        <v>904</v>
      </c>
      <c r="B29" s="2" t="s">
        <v>25</v>
      </c>
      <c r="C29" s="2" t="s">
        <v>42</v>
      </c>
      <c r="D29" s="8"/>
      <c r="E29" s="8">
        <v>296200</v>
      </c>
    </row>
    <row r="30" spans="1:5" ht="0.75" customHeight="1">
      <c r="A30" s="18"/>
      <c r="B30" s="2"/>
      <c r="C30" s="2"/>
      <c r="D30" s="8"/>
      <c r="E30" s="8"/>
    </row>
    <row r="31" spans="1:5" ht="18" customHeight="1">
      <c r="A31" s="18"/>
      <c r="B31" s="2"/>
      <c r="C31" s="6" t="s">
        <v>13</v>
      </c>
      <c r="D31" s="20">
        <f>D21+D6</f>
        <v>0</v>
      </c>
      <c r="E31" s="20">
        <f>SUM(E6+E21)</f>
        <v>20955900</v>
      </c>
    </row>
    <row r="32" ht="15">
      <c r="A32" s="19"/>
    </row>
    <row r="33" ht="15">
      <c r="A33" s="19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  <row r="55" ht="15">
      <c r="A55" s="19"/>
    </row>
    <row r="56" ht="15">
      <c r="A56" s="19"/>
    </row>
    <row r="57" ht="15">
      <c r="A57" s="19"/>
    </row>
    <row r="58" ht="15">
      <c r="A58" s="19"/>
    </row>
    <row r="59" ht="15">
      <c r="A59" s="19"/>
    </row>
    <row r="60" ht="15">
      <c r="A60" s="19"/>
    </row>
  </sheetData>
  <sheetProtection/>
  <mergeCells count="2">
    <mergeCell ref="B2:D2"/>
    <mergeCell ref="D4:E4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32">
      <selection activeCell="G3" sqref="G3"/>
    </sheetView>
  </sheetViews>
  <sheetFormatPr defaultColWidth="10.125" defaultRowHeight="12.75"/>
  <cols>
    <col min="1" max="1" width="44.00390625" style="23" customWidth="1"/>
    <col min="2" max="3" width="12.25390625" style="23" customWidth="1"/>
    <col min="4" max="4" width="0.37109375" style="23" hidden="1" customWidth="1"/>
    <col min="5" max="5" width="24.375" style="23" customWidth="1"/>
    <col min="6" max="6" width="22.625" style="23" customWidth="1"/>
    <col min="7" max="7" width="22.375" style="23" customWidth="1"/>
    <col min="8" max="8" width="10.125" style="23" customWidth="1"/>
    <col min="9" max="9" width="20.125" style="23" customWidth="1"/>
    <col min="10" max="10" width="19.375" style="23" customWidth="1"/>
    <col min="11" max="11" width="20.75390625" style="23" customWidth="1"/>
    <col min="12" max="16384" width="10.125" style="23" customWidth="1"/>
  </cols>
  <sheetData>
    <row r="1" ht="12.75" customHeight="1">
      <c r="D1" s="23" t="s">
        <v>15</v>
      </c>
    </row>
    <row r="2" ht="24" customHeight="1">
      <c r="G2" s="23" t="s">
        <v>68</v>
      </c>
    </row>
    <row r="3" spans="1:4" ht="151.5" customHeight="1">
      <c r="A3" s="57" t="s">
        <v>66</v>
      </c>
      <c r="B3" s="57"/>
      <c r="C3" s="57"/>
      <c r="D3" s="57"/>
    </row>
    <row r="4" spans="1:4" s="25" customFormat="1" ht="4.5" customHeight="1" hidden="1">
      <c r="A4" s="24"/>
      <c r="B4" s="24"/>
      <c r="C4" s="24"/>
      <c r="D4" s="24"/>
    </row>
    <row r="5" ht="6" customHeight="1" hidden="1"/>
    <row r="6" spans="1:8" s="22" customFormat="1" ht="25.5" customHeight="1">
      <c r="A6" s="58" t="s">
        <v>8</v>
      </c>
      <c r="B6" s="60" t="s">
        <v>0</v>
      </c>
      <c r="C6" s="60" t="s">
        <v>1</v>
      </c>
      <c r="D6" s="61" t="s">
        <v>64</v>
      </c>
      <c r="E6" s="55"/>
      <c r="F6" s="55" t="s">
        <v>65</v>
      </c>
      <c r="G6" s="55" t="s">
        <v>67</v>
      </c>
      <c r="H6" s="22" t="s">
        <v>69</v>
      </c>
    </row>
    <row r="7" spans="1:7" s="25" customFormat="1" ht="27" customHeight="1">
      <c r="A7" s="59"/>
      <c r="B7" s="60"/>
      <c r="C7" s="60"/>
      <c r="D7" s="62"/>
      <c r="E7" s="56"/>
      <c r="F7" s="56"/>
      <c r="G7" s="56"/>
    </row>
    <row r="8" spans="1:7" ht="18.75" customHeight="1">
      <c r="A8" s="26" t="s">
        <v>2</v>
      </c>
      <c r="B8" s="27"/>
      <c r="C8" s="27"/>
      <c r="D8" s="28" t="e">
        <f>D9+D17+D23+D26+#REF!+D32+#REF!+#REF!</f>
        <v>#REF!</v>
      </c>
      <c r="E8" s="50">
        <f>SUM(E10+E11+E12+E14+E15+E17+E19+E20+E26+E30+E32)</f>
        <v>50433554</v>
      </c>
      <c r="F8" s="50">
        <f>SUM(F10+F11+F12+F14+F15+F17+F19+F20+F26+F30+F32+F34)</f>
        <v>42710300</v>
      </c>
      <c r="G8" s="50">
        <f>SUM(G10+G11+G12+G14+G15+G17+G19+G20+G26+G30+G32+G34)</f>
        <v>43738700</v>
      </c>
    </row>
    <row r="9" spans="1:7" s="32" customFormat="1" ht="22.5" customHeight="1">
      <c r="A9" s="29" t="s">
        <v>3</v>
      </c>
      <c r="B9" s="30">
        <v>1</v>
      </c>
      <c r="C9" s="30"/>
      <c r="D9" s="31">
        <f>D10+D12+D14</f>
        <v>0</v>
      </c>
      <c r="E9" s="50">
        <f>SUM(E10+E11+E12+E14+E15)</f>
        <v>15501046</v>
      </c>
      <c r="F9" s="50">
        <f>SUM(F10+F11+F12+F14+F15)</f>
        <v>14809246</v>
      </c>
      <c r="G9" s="50">
        <f>SUM(G10+G11+G12+G14+G15)</f>
        <v>14509246</v>
      </c>
    </row>
    <row r="10" spans="1:7" ht="100.5" customHeight="1">
      <c r="A10" s="33" t="s">
        <v>57</v>
      </c>
      <c r="B10" s="34">
        <v>1</v>
      </c>
      <c r="C10" s="34">
        <v>2</v>
      </c>
      <c r="D10" s="35"/>
      <c r="E10" s="44">
        <v>1209246</v>
      </c>
      <c r="F10" s="44">
        <v>1209246</v>
      </c>
      <c r="G10" s="44">
        <v>1209246</v>
      </c>
    </row>
    <row r="11" spans="1:7" ht="39.75" customHeight="1">
      <c r="A11" s="33" t="s">
        <v>58</v>
      </c>
      <c r="B11" s="34">
        <v>1</v>
      </c>
      <c r="C11" s="34">
        <v>4</v>
      </c>
      <c r="D11" s="35"/>
      <c r="E11" s="44">
        <v>10300000</v>
      </c>
      <c r="F11" s="44">
        <v>9800000</v>
      </c>
      <c r="G11" s="44">
        <v>9500000</v>
      </c>
    </row>
    <row r="12" spans="1:7" ht="39.75" customHeight="1">
      <c r="A12" s="33" t="s">
        <v>47</v>
      </c>
      <c r="B12" s="34">
        <v>1</v>
      </c>
      <c r="C12" s="34">
        <v>6</v>
      </c>
      <c r="D12" s="35"/>
      <c r="E12" s="44">
        <v>191800</v>
      </c>
      <c r="F12" s="44">
        <v>0</v>
      </c>
      <c r="G12" s="44">
        <v>0</v>
      </c>
    </row>
    <row r="13" spans="1:7" ht="24" customHeight="1">
      <c r="A13" s="33" t="s">
        <v>62</v>
      </c>
      <c r="B13" s="34">
        <v>1</v>
      </c>
      <c r="C13" s="34">
        <v>7</v>
      </c>
      <c r="D13" s="35"/>
      <c r="E13" s="44">
        <v>0</v>
      </c>
      <c r="F13" s="44">
        <v>0</v>
      </c>
      <c r="G13" s="44">
        <v>0</v>
      </c>
    </row>
    <row r="14" spans="1:7" ht="27" customHeight="1">
      <c r="A14" s="29" t="s">
        <v>4</v>
      </c>
      <c r="B14" s="34">
        <v>1</v>
      </c>
      <c r="C14" s="36">
        <v>11</v>
      </c>
      <c r="D14" s="35"/>
      <c r="E14" s="44">
        <v>100000</v>
      </c>
      <c r="F14" s="44">
        <v>100000</v>
      </c>
      <c r="G14" s="44">
        <v>100000</v>
      </c>
    </row>
    <row r="15" spans="1:7" ht="20.25" customHeight="1">
      <c r="A15" s="33" t="s">
        <v>36</v>
      </c>
      <c r="B15" s="34">
        <v>1</v>
      </c>
      <c r="C15" s="34">
        <v>13</v>
      </c>
      <c r="D15" s="35"/>
      <c r="E15" s="44">
        <v>3700000</v>
      </c>
      <c r="F15" s="44">
        <v>3700000</v>
      </c>
      <c r="G15" s="44">
        <v>3700000</v>
      </c>
    </row>
    <row r="16" spans="1:7" ht="18.75" customHeight="1" hidden="1">
      <c r="A16" s="33"/>
      <c r="B16" s="34"/>
      <c r="C16" s="34"/>
      <c r="D16" s="35"/>
      <c r="E16" s="44"/>
      <c r="F16" s="44"/>
      <c r="G16" s="44"/>
    </row>
    <row r="17" spans="1:7" s="32" customFormat="1" ht="18.75" customHeight="1">
      <c r="A17" s="29" t="s">
        <v>7</v>
      </c>
      <c r="B17" s="30">
        <v>2</v>
      </c>
      <c r="C17" s="30"/>
      <c r="D17" s="31">
        <f>SUM(D18)</f>
        <v>0</v>
      </c>
      <c r="E17" s="50">
        <f>E18</f>
        <v>326300</v>
      </c>
      <c r="F17" s="50">
        <f>F18</f>
        <v>370700</v>
      </c>
      <c r="G17" s="50">
        <f>G18</f>
        <v>397100</v>
      </c>
    </row>
    <row r="18" spans="1:7" ht="27" customHeight="1">
      <c r="A18" s="33" t="s">
        <v>48</v>
      </c>
      <c r="B18" s="34">
        <v>2</v>
      </c>
      <c r="C18" s="34">
        <v>3</v>
      </c>
      <c r="D18" s="35"/>
      <c r="E18" s="44">
        <v>326300</v>
      </c>
      <c r="F18" s="44">
        <v>370700</v>
      </c>
      <c r="G18" s="44">
        <v>397100</v>
      </c>
    </row>
    <row r="19" spans="1:7" ht="32.25" customHeight="1">
      <c r="A19" s="29" t="s">
        <v>63</v>
      </c>
      <c r="B19" s="30">
        <v>3</v>
      </c>
      <c r="C19" s="30">
        <v>10</v>
      </c>
      <c r="D19" s="37"/>
      <c r="E19" s="45">
        <v>500000</v>
      </c>
      <c r="F19" s="45">
        <v>500000</v>
      </c>
      <c r="G19" s="45">
        <v>500000</v>
      </c>
    </row>
    <row r="20" spans="1:7" ht="21.75" customHeight="1">
      <c r="A20" s="29" t="s">
        <v>59</v>
      </c>
      <c r="B20" s="27">
        <v>4</v>
      </c>
      <c r="C20" s="27"/>
      <c r="D20" s="38"/>
      <c r="E20" s="51">
        <f>E21+E22</f>
        <v>1288900</v>
      </c>
      <c r="F20" s="51">
        <f>F21+F22</f>
        <v>500000</v>
      </c>
      <c r="G20" s="51">
        <f>G21+G22</f>
        <v>500000</v>
      </c>
    </row>
    <row r="21" spans="1:7" ht="21.75" customHeight="1">
      <c r="A21" s="33" t="s">
        <v>60</v>
      </c>
      <c r="B21" s="34">
        <v>4</v>
      </c>
      <c r="C21" s="34">
        <v>9</v>
      </c>
      <c r="D21" s="35"/>
      <c r="E21" s="44">
        <v>779100</v>
      </c>
      <c r="F21" s="44"/>
      <c r="G21" s="44">
        <v>0</v>
      </c>
    </row>
    <row r="22" spans="1:7" ht="48" customHeight="1">
      <c r="A22" s="33" t="s">
        <v>61</v>
      </c>
      <c r="B22" s="34">
        <v>4</v>
      </c>
      <c r="C22" s="34">
        <v>12</v>
      </c>
      <c r="D22" s="35"/>
      <c r="E22" s="44">
        <v>509800</v>
      </c>
      <c r="F22" s="44">
        <v>500000</v>
      </c>
      <c r="G22" s="44">
        <v>500000</v>
      </c>
    </row>
    <row r="23" spans="1:7" ht="19.5" customHeight="1" hidden="1">
      <c r="A23" s="29"/>
      <c r="B23" s="30"/>
      <c r="C23" s="30"/>
      <c r="D23" s="31">
        <f>SUM(D24)</f>
        <v>0</v>
      </c>
      <c r="E23" s="45"/>
      <c r="F23" s="45"/>
      <c r="G23" s="45"/>
    </row>
    <row r="24" spans="1:7" ht="18" customHeight="1" hidden="1">
      <c r="A24" s="33"/>
      <c r="B24" s="34"/>
      <c r="C24" s="34"/>
      <c r="D24" s="35"/>
      <c r="E24" s="44"/>
      <c r="F24" s="44"/>
      <c r="G24" s="44"/>
    </row>
    <row r="25" spans="1:7" ht="33" customHeight="1" hidden="1">
      <c r="A25" s="33"/>
      <c r="B25" s="34"/>
      <c r="C25" s="34"/>
      <c r="D25" s="35"/>
      <c r="E25" s="44"/>
      <c r="F25" s="44"/>
      <c r="G25" s="44"/>
    </row>
    <row r="26" spans="1:7" s="32" customFormat="1" ht="39">
      <c r="A26" s="29" t="s">
        <v>5</v>
      </c>
      <c r="B26" s="30">
        <v>5</v>
      </c>
      <c r="C26" s="30"/>
      <c r="D26" s="31">
        <f>SUM(D28:D29)</f>
        <v>0</v>
      </c>
      <c r="E26" s="50">
        <f>SUM(E29)</f>
        <v>23241018</v>
      </c>
      <c r="F26" s="50">
        <f>SUM(F29)</f>
        <v>14817064</v>
      </c>
      <c r="G26" s="50">
        <f>SUM(G29)</f>
        <v>13882064</v>
      </c>
    </row>
    <row r="27" spans="2:7" ht="14.25" customHeight="1" hidden="1">
      <c r="B27" s="34"/>
      <c r="C27" s="34"/>
      <c r="D27" s="39"/>
      <c r="E27" s="44"/>
      <c r="F27" s="44"/>
      <c r="G27" s="44"/>
    </row>
    <row r="28" spans="1:7" ht="19.5" customHeight="1" hidden="1">
      <c r="A28" s="33"/>
      <c r="B28" s="34"/>
      <c r="C28" s="34"/>
      <c r="D28" s="35"/>
      <c r="E28" s="44"/>
      <c r="F28" s="44"/>
      <c r="G28" s="44"/>
    </row>
    <row r="29" spans="1:7" ht="18.75">
      <c r="A29" s="40" t="s">
        <v>14</v>
      </c>
      <c r="B29" s="34">
        <v>5</v>
      </c>
      <c r="C29" s="34">
        <v>3</v>
      </c>
      <c r="D29" s="35"/>
      <c r="E29" s="44">
        <v>23241018</v>
      </c>
      <c r="F29" s="44">
        <v>14817064</v>
      </c>
      <c r="G29" s="44">
        <v>13882064</v>
      </c>
    </row>
    <row r="30" spans="1:7" s="32" customFormat="1" ht="19.5">
      <c r="A30" s="29" t="s">
        <v>46</v>
      </c>
      <c r="B30" s="30">
        <v>8</v>
      </c>
      <c r="C30" s="30"/>
      <c r="D30" s="39">
        <f>SUM(D31)</f>
        <v>0</v>
      </c>
      <c r="E30" s="51">
        <f>SUM(E31)</f>
        <v>9266290</v>
      </c>
      <c r="F30" s="51">
        <f>SUM(F31)</f>
        <v>9266290</v>
      </c>
      <c r="G30" s="51">
        <f>SUM(G31)</f>
        <v>9266290</v>
      </c>
    </row>
    <row r="31" spans="1:7" ht="18.75">
      <c r="A31" s="33" t="s">
        <v>6</v>
      </c>
      <c r="B31" s="34">
        <v>8</v>
      </c>
      <c r="C31" s="34">
        <v>1</v>
      </c>
      <c r="D31" s="35"/>
      <c r="E31" s="44">
        <v>9266290</v>
      </c>
      <c r="F31" s="44">
        <v>9266290</v>
      </c>
      <c r="G31" s="44">
        <v>9266290</v>
      </c>
    </row>
    <row r="32" spans="1:7" ht="19.5">
      <c r="A32" s="29" t="s">
        <v>27</v>
      </c>
      <c r="B32" s="30">
        <v>10</v>
      </c>
      <c r="C32" s="30"/>
      <c r="D32" s="31">
        <f>SUM(D33)</f>
        <v>0</v>
      </c>
      <c r="E32" s="50">
        <f>SUM(E33)</f>
        <v>310000</v>
      </c>
      <c r="F32" s="50">
        <f>SUM(F33)</f>
        <v>330000</v>
      </c>
      <c r="G32" s="50">
        <f>SUM(G33)</f>
        <v>350000</v>
      </c>
    </row>
    <row r="33" spans="1:7" ht="18.75">
      <c r="A33" s="33" t="s">
        <v>28</v>
      </c>
      <c r="B33" s="34">
        <v>10</v>
      </c>
      <c r="C33" s="34">
        <v>1</v>
      </c>
      <c r="D33" s="35"/>
      <c r="E33" s="44">
        <v>310000</v>
      </c>
      <c r="F33" s="44">
        <v>330000</v>
      </c>
      <c r="G33" s="44">
        <v>350000</v>
      </c>
    </row>
    <row r="34" spans="1:7" ht="19.5">
      <c r="A34" s="41" t="s">
        <v>30</v>
      </c>
      <c r="B34" s="43">
        <v>99</v>
      </c>
      <c r="C34" s="42">
        <v>99</v>
      </c>
      <c r="E34" s="46">
        <v>0</v>
      </c>
      <c r="F34" s="47">
        <v>2117000</v>
      </c>
      <c r="G34" s="47">
        <v>4334000</v>
      </c>
    </row>
    <row r="35" spans="1:7" ht="18.75">
      <c r="A35" s="42" t="s">
        <v>30</v>
      </c>
      <c r="B35" s="43">
        <v>99</v>
      </c>
      <c r="C35" s="42">
        <v>99</v>
      </c>
      <c r="E35" s="48">
        <v>0</v>
      </c>
      <c r="F35" s="49">
        <v>2117000</v>
      </c>
      <c r="G35" s="49">
        <v>4334000</v>
      </c>
    </row>
  </sheetData>
  <sheetProtection/>
  <mergeCells count="7">
    <mergeCell ref="G6:G7"/>
    <mergeCell ref="F6:F7"/>
    <mergeCell ref="A3:D3"/>
    <mergeCell ref="A6:A7"/>
    <mergeCell ref="B6:B7"/>
    <mergeCell ref="C6:C7"/>
    <mergeCell ref="D6:E7"/>
  </mergeCells>
  <printOptions/>
  <pageMargins left="0.7874015748031497" right="0.1968503937007874" top="0.1968503937007874" bottom="0.1968503937007874" header="0" footer="0"/>
  <pageSetup fitToHeight="4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Адм</cp:lastModifiedBy>
  <cp:lastPrinted>2023-12-26T06:16:24Z</cp:lastPrinted>
  <dcterms:created xsi:type="dcterms:W3CDTF">2007-08-08T10:09:30Z</dcterms:created>
  <dcterms:modified xsi:type="dcterms:W3CDTF">2024-03-15T03:37:32Z</dcterms:modified>
  <cp:category/>
  <cp:version/>
  <cp:contentType/>
  <cp:contentStatus/>
</cp:coreProperties>
</file>